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525" windowWidth="11805" windowHeight="598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Доходы!$A$1:$E$109</definedName>
  </definedNames>
  <calcPr calcId="145621"/>
</workbook>
</file>

<file path=xl/calcChain.xml><?xml version="1.0" encoding="utf-8"?>
<calcChain xmlns="http://schemas.openxmlformats.org/spreadsheetml/2006/main">
  <c r="C106" i="14" l="1"/>
  <c r="C76" i="14" l="1"/>
  <c r="C92" i="14"/>
  <c r="C81" i="14"/>
  <c r="C84" i="14"/>
  <c r="C28" i="14"/>
  <c r="C29" i="14"/>
  <c r="C31" i="14" l="1"/>
  <c r="C107" i="14" l="1"/>
  <c r="C59" i="14" l="1"/>
  <c r="C61" i="14"/>
  <c r="C58" i="14" l="1"/>
  <c r="C57" i="14" s="1"/>
  <c r="C77" i="14"/>
  <c r="C35" i="14" l="1"/>
  <c r="C95" i="14"/>
  <c r="C94" i="14" s="1"/>
  <c r="C90" i="14"/>
  <c r="C71" i="14"/>
  <c r="C53" i="14"/>
  <c r="C49" i="14" s="1"/>
  <c r="C42" i="14" l="1"/>
  <c r="D74" i="14" l="1"/>
  <c r="D73" i="14" s="1"/>
  <c r="D68" i="14"/>
  <c r="E53" i="14"/>
  <c r="E39" i="14"/>
  <c r="D42" i="14" l="1"/>
  <c r="D53" i="14" l="1"/>
  <c r="D49" i="14" s="1"/>
  <c r="E46" i="14"/>
  <c r="E45" i="14" s="1"/>
  <c r="D46" i="14" l="1"/>
  <c r="C46" i="14"/>
  <c r="C45" i="14" s="1"/>
  <c r="D45" i="14" l="1"/>
  <c r="D35" i="14"/>
  <c r="E88" i="14" l="1"/>
  <c r="D88" i="14"/>
  <c r="C88" i="14"/>
  <c r="D79" i="14" l="1"/>
  <c r="C79" i="14"/>
  <c r="C102" i="14" l="1"/>
  <c r="C100" i="14"/>
  <c r="E65" i="14" l="1"/>
  <c r="E64" i="14" s="1"/>
  <c r="D65" i="14"/>
  <c r="D64" i="14" s="1"/>
  <c r="C65" i="14"/>
  <c r="C64" i="14" s="1"/>
  <c r="C104" i="14" l="1"/>
  <c r="C99" i="14" s="1"/>
  <c r="C98" i="14" s="1"/>
  <c r="E86" i="14"/>
  <c r="C68" i="14"/>
  <c r="C67" i="14" s="1"/>
  <c r="E35" i="14"/>
  <c r="E34" i="14" s="1"/>
  <c r="E33" i="14" s="1"/>
  <c r="D41" i="14"/>
  <c r="C41" i="14"/>
  <c r="C97" i="14" l="1"/>
  <c r="D86" i="14" l="1"/>
  <c r="C86" i="14"/>
  <c r="C23" i="14" s="1"/>
  <c r="D67" i="14"/>
  <c r="D63" i="14" s="1"/>
  <c r="C63" i="14"/>
  <c r="D48" i="14"/>
  <c r="C48" i="14"/>
  <c r="D39" i="14"/>
  <c r="D34" i="14" s="1"/>
  <c r="D33" i="14" s="1"/>
  <c r="C39" i="14"/>
  <c r="C34" i="14" s="1"/>
  <c r="C33" i="14" s="1"/>
  <c r="C74" i="14"/>
  <c r="C73" i="14" s="1"/>
  <c r="E49" i="14" l="1"/>
  <c r="E48" i="14" s="1"/>
  <c r="E68" i="14"/>
  <c r="E67" i="14" s="1"/>
  <c r="E63" i="14" s="1"/>
  <c r="E74" i="14"/>
  <c r="E73" i="14" s="1"/>
  <c r="E109" i="14" l="1"/>
  <c r="D109" i="14"/>
  <c r="C109" i="14"/>
</calcChain>
</file>

<file path=xl/sharedStrings.xml><?xml version="1.0" encoding="utf-8"?>
<sst xmlns="http://schemas.openxmlformats.org/spreadsheetml/2006/main" count="195" uniqueCount="190">
  <si>
    <t xml:space="preserve">  НАЛОГОВЫЕ И НЕНАЛОГОВЫЕ ДОХОДЫ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</si>
  <si>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</si>
  <si>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</si>
  <si>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</si>
  <si>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</si>
  <si>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</si>
  <si>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</si>
  <si>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</si>
  <si>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</si>
  <si>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</si>
  <si>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</si>
  <si>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ПРОДАЖИ МАТЕРИАЛЬНЫХ И НЕМАТЕРИАЛЬНЫХ АКТИВОВ</t>
  </si>
  <si>
    <t xml:space="preserve">  Доходы от продажи земельных участков, государственная собственность на которые не разграничена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</si>
  <si>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</si>
  <si>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</si>
  <si>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</si>
  <si>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</si>
  <si>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</si>
  <si>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</si>
  <si>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</si>
  <si>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</si>
  <si>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1110501310 0000 120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</si>
  <si>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</si>
  <si>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</si>
  <si>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</si>
  <si>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</si>
  <si>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</si>
  <si>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</si>
  <si>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</si>
  <si>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</si>
  <si>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</si>
  <si>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Субсидии бюджетам бюджетной системы Российской Федерации (межбюджетные субсидии)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</si>
  <si>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</si>
  <si>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</si>
  <si>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2 02 02008 05 0000 151</t>
  </si>
  <si>
    <t>2 02 02008 00 0000 151</t>
  </si>
  <si>
    <t>Субсидии бюджетам муниципальных районов на обеспечение жильем молодых семей</t>
  </si>
  <si>
    <t>Субсидии бюджетам на обеспечение жильем молодых семей</t>
  </si>
  <si>
    <t>Субсидии бюджетам муниципальных районов на реализацию федеральных целевых программ</t>
  </si>
  <si>
    <t>Субсидии бюджетам на реализацию федеральных целевых программ</t>
  </si>
  <si>
    <t xml:space="preserve">  Доходы от продажи земельных участков, находящихся в государственной и муниципальной собственности 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</si>
  <si>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</si>
  <si>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</si>
  <si>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</si>
  <si>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1162100000 0000 140</t>
  </si>
  <si>
    <t>1162105005 0000 140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</si>
  <si>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</si>
  <si>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</si>
  <si>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</si>
  <si>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</si>
  <si>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2 02 20051 05 0000 151</t>
  </si>
  <si>
    <t>2 02 20051 00 0000 151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</si>
  <si>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1294, 132, 133, 134, 135, 135.1, 135.2 Налогового кодекса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</si>
  <si>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</si>
  <si>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</si>
  <si>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</si>
  <si>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</si>
  <si>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</si>
  <si>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</si>
  <si>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</si>
  <si>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</si>
  <si>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Плата за размещение отходов производства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</si>
  <si>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</si>
  <si>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</si>
  <si>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000 1110531310 0000 120</t>
  </si>
  <si>
    <t>к решению Карачевского районного</t>
  </si>
  <si>
    <t xml:space="preserve"> и на плановый период 2020 и 2021 годов</t>
  </si>
  <si>
    <t>2019 год</t>
  </si>
  <si>
    <t>2020 год</t>
  </si>
  <si>
    <t>2021 год</t>
  </si>
  <si>
    <t>рублей</t>
  </si>
  <si>
    <t>Совета народных депутатов</t>
  </si>
  <si>
    <t>"О бюджете муниципального образования</t>
  </si>
  <si>
    <t xml:space="preserve">"Карачевский район" на 2019 год и на </t>
  </si>
  <si>
    <t>плановый период 2020 и 2021 годов"</t>
  </si>
  <si>
    <t>1 00 00000 00 0000 000</t>
  </si>
  <si>
    <t>1110000000 0000 000</t>
  </si>
  <si>
    <t xml:space="preserve"> 1110500000 0000 120</t>
  </si>
  <si>
    <t>1110501000 0000 120</t>
  </si>
  <si>
    <t>11110501305 0000 120</t>
  </si>
  <si>
    <t xml:space="preserve"> 1110501313 0000 120</t>
  </si>
  <si>
    <t>1110503000 0000 120</t>
  </si>
  <si>
    <t xml:space="preserve"> 1110900000 0000 120</t>
  </si>
  <si>
    <t xml:space="preserve"> 1110904000 0000 120</t>
  </si>
  <si>
    <t>1120000000 0000 000</t>
  </si>
  <si>
    <t xml:space="preserve"> 1120100001 0000 120</t>
  </si>
  <si>
    <t xml:space="preserve"> 1120101001 0000 120</t>
  </si>
  <si>
    <t>1120102001 0000 120</t>
  </si>
  <si>
    <t xml:space="preserve"> 1120103001 0000 120</t>
  </si>
  <si>
    <t xml:space="preserve"> 1120104001 0000 120</t>
  </si>
  <si>
    <t>1120104101 0000 120</t>
  </si>
  <si>
    <t>1140000000 0000 000</t>
  </si>
  <si>
    <t xml:space="preserve"> 1140200000 0000 410</t>
  </si>
  <si>
    <t>1140205005 0000 410</t>
  </si>
  <si>
    <t>1140205305 0000 410</t>
  </si>
  <si>
    <t xml:space="preserve"> 1140600000 0000 430</t>
  </si>
  <si>
    <t>1140601000 0000 430</t>
  </si>
  <si>
    <t xml:space="preserve"> 1140601305 0000 430</t>
  </si>
  <si>
    <t>1140601313 0000 430</t>
  </si>
  <si>
    <t>1150000000 0000 000</t>
  </si>
  <si>
    <t>1150200000 0000 140</t>
  </si>
  <si>
    <t>1150205005 0000 140</t>
  </si>
  <si>
    <t>1160000000 0000 000</t>
  </si>
  <si>
    <t>1160300000 0000 140</t>
  </si>
  <si>
    <t>1160301001 0000 140</t>
  </si>
  <si>
    <t>1110503505 0000 120</t>
  </si>
  <si>
    <t>1110904505 0000 120</t>
  </si>
  <si>
    <t xml:space="preserve"> 1162500000 0000 140</t>
  </si>
  <si>
    <t>1162506001 0000 140</t>
  </si>
  <si>
    <t>1163000001 0000 140</t>
  </si>
  <si>
    <t>1163003001 0000 140</t>
  </si>
  <si>
    <t xml:space="preserve"> 1163300000 0000 140</t>
  </si>
  <si>
    <t>1163305005 0000 140</t>
  </si>
  <si>
    <t>Субсидии бюджетам на софинансирование капитальных вложений в объекты муниципальной собственности</t>
  </si>
  <si>
    <t>1120104201 0000 120</t>
  </si>
  <si>
    <t>Плата за размещение твердых коммунальных отходов</t>
  </si>
  <si>
    <t>1120107001 0000 120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</si>
  <si>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</si>
  <si>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1140602000 0000 430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</si>
  <si>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</si>
  <si>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1140602505 00000 430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</si>
  <si>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</si>
  <si>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1163500000 0000 140</t>
  </si>
  <si>
    <t>Суммы по искам о возмещении вреда, причиненного окружающей среде</t>
  </si>
  <si>
    <t>1163503005 0000 140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</si>
  <si>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</si>
  <si>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1170000000 0000 000</t>
  </si>
  <si>
    <t>ПРОЧИЕ НЕНАЛОГОВЫЕ ДОХОДЫ</t>
  </si>
  <si>
    <t>1170500000 0000 180</t>
  </si>
  <si>
    <t>Прочие неналоговые доходы</t>
  </si>
  <si>
    <t>1170505005 0000 180</t>
  </si>
  <si>
    <t>Прочие неналоговые доходы бюджетов муниципальных районов</t>
  </si>
  <si>
    <t>"О внесении изменений в решение Карачевского</t>
  </si>
  <si>
    <t>районного Совета народных депутатов</t>
  </si>
  <si>
    <t>Изменения доходов бюджета муниципального образования "Карачевский район" на 2019 год</t>
  </si>
  <si>
    <t xml:space="preserve"> 1110530000 0000 120</t>
  </si>
  <si>
    <t>1110531000 0000 120</t>
  </si>
  <si>
    <t xml:space="preserve"> 1110531313 0000 120</t>
  </si>
  <si>
    <t>20220077 00 0000 150</t>
  </si>
  <si>
    <t>20220077 05 0000 150</t>
  </si>
  <si>
    <t>1130000000 0000 000</t>
  </si>
  <si>
    <t xml:space="preserve">  ДОХОДЫ ОТ ОКАЗАНИЯ ПЛАТНЫХ УСЛУГ (РАБОТ) И КОМПЕНСАЦИИ ЗАТРАТ ГОСУДАРСТВА</t>
  </si>
  <si>
    <t xml:space="preserve"> 1130200000 0000 130</t>
  </si>
  <si>
    <t xml:space="preserve">  Доходы от компенсации затрат государства</t>
  </si>
  <si>
    <t>1130206000 0000 130</t>
  </si>
  <si>
    <t>Доходы, поступающие в порядке возмещения расходов, понесенных в связи с эксплуатацией имущества</t>
  </si>
  <si>
    <t>1130206505 0000 130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</si>
  <si>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</si>
  <si>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 1130299000 0000 130</t>
  </si>
  <si>
    <t xml:space="preserve">  Прочие доходы от компенсации затрат государства</t>
  </si>
  <si>
    <t xml:space="preserve"> 1130299505 0000 130</t>
  </si>
  <si>
    <t xml:space="preserve">  Прочие доходы от компенсации затрат  бюджетов муниципальных районов</t>
  </si>
  <si>
    <t>1010000000 0000 000</t>
  </si>
  <si>
    <t xml:space="preserve">  НАЛОГИ НА ПРИБЫЛЬ, ДОХОДЫ</t>
  </si>
  <si>
    <t>1010200001 0000 110</t>
  </si>
  <si>
    <t xml:space="preserve">  Налог на доходы физических лиц</t>
  </si>
  <si>
    <t>1010201001 0000 110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</si>
  <si>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</si>
  <si>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1010203001 0000 110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</si>
  <si>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</si>
  <si>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1080000000 0000 000</t>
  </si>
  <si>
    <t xml:space="preserve">  ГОСУДАРСТВЕННАЯ ПОШЛИНА</t>
  </si>
  <si>
    <t xml:space="preserve"> 1080700001 0000 110</t>
  </si>
  <si>
    <t>Государственная пошлина за государственную регистрацию, а также за совершение прочих юридически значимых действий</t>
  </si>
  <si>
    <t>1080715001 0000 110</t>
  </si>
  <si>
    <t>Государственная пошлина за выдачу разрешения на установку рекламной конструкции</t>
  </si>
  <si>
    <t>Приложение 1.8</t>
  </si>
  <si>
    <t xml:space="preserve"> 1080300001 0000 110</t>
  </si>
  <si>
    <t xml:space="preserve">  Государственная пошлина по делам, рассматриваемым в судах общей юрисдикции, мировыми судьями</t>
  </si>
  <si>
    <t>1080301001 0000 110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</si>
  <si>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</si>
  <si>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1162505001 0000 140</t>
  </si>
  <si>
    <t>Денежные взыскания (штрафы) за нарушение законодательства в области охраны окружающей среды</t>
  </si>
  <si>
    <t>1162507000 0000 140</t>
  </si>
  <si>
    <t>Денежные взыскания (штрафы) за нарушение лесного законодательства</t>
  </si>
  <si>
    <t>1162507405 0000 140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</si>
  <si>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</si>
  <si>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1169000000 0000 140</t>
  </si>
  <si>
    <t>Прочие поступления от денежных взысканий (штрафов) и иных сумм в возмещение ущерба</t>
  </si>
  <si>
    <t>1169005005 0000 140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</si>
  <si>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</si>
  <si>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</si>
  <si>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</si>
  <si>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20240000 00 0000 150</t>
  </si>
  <si>
    <t xml:space="preserve"> 20249999 00 0000 150</t>
  </si>
  <si>
    <t>20249999 05 0000 150</t>
  </si>
  <si>
    <t>20220000 00 0000 150</t>
  </si>
  <si>
    <t>20200000 00 0000 000</t>
  </si>
  <si>
    <t>20000000 00 0000 000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</si>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</sst>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left" vertical="top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horizontal="justify" vertical="top" wrapText="1"/>
    </xf>
    <xf numFmtId="0" fontId="14" fillId="0" borderId="6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justify" vertical="top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4"/>
  <sheetViews>
    <sheetView showGridLines="0" showZeros="0" tabSelected="1" view="pageBreakPreview" topLeftCell="A97" zoomScale="90" zoomScaleNormal="100" zoomScaleSheetLayoutView="90" workbookViewId="0">
      <selection activeCell="C127" sqref="C127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8" style="6" customWidth="1"/>
    <col min="4" max="4" width="16.85546875" style="6" customWidth="1"/>
    <col min="5" max="5" width="20.28515625" style="2" customWidth="1"/>
    <col min="6" max="6" width="9.140625" style="2"/>
    <col min="7" max="16384" width="9.140625" style="1"/>
  </cols>
  <sheetData>
    <row r="1" spans="1:6" x14ac:dyDescent="0.3">
      <c r="C1" s="47" t="s">
        <v>23</v>
      </c>
      <c r="D1" s="47"/>
      <c r="E1" s="47"/>
    </row>
    <row r="2" spans="1:6" ht="18.75" customHeight="1" x14ac:dyDescent="0.3">
      <c r="C2" s="49" t="s">
        <v>65</v>
      </c>
      <c r="D2" s="49"/>
      <c r="E2" s="49"/>
      <c r="F2" s="49"/>
    </row>
    <row r="3" spans="1:6" x14ac:dyDescent="0.3">
      <c r="C3" s="41" t="s">
        <v>71</v>
      </c>
      <c r="D3" s="41"/>
      <c r="E3" s="41"/>
    </row>
    <row r="4" spans="1:6" x14ac:dyDescent="0.3">
      <c r="C4" s="41" t="s">
        <v>132</v>
      </c>
      <c r="D4" s="41"/>
      <c r="E4" s="41"/>
    </row>
    <row r="5" spans="1:6" x14ac:dyDescent="0.3">
      <c r="C5" s="41" t="s">
        <v>133</v>
      </c>
      <c r="D5" s="41"/>
      <c r="E5" s="41"/>
    </row>
    <row r="6" spans="1:6" x14ac:dyDescent="0.3">
      <c r="C6" s="41" t="s">
        <v>72</v>
      </c>
      <c r="D6" s="41"/>
      <c r="E6" s="41"/>
    </row>
    <row r="7" spans="1:6" x14ac:dyDescent="0.3">
      <c r="C7" s="48" t="s">
        <v>73</v>
      </c>
      <c r="D7" s="48"/>
      <c r="E7" s="48"/>
    </row>
    <row r="8" spans="1:6" x14ac:dyDescent="0.3">
      <c r="C8" s="41" t="s">
        <v>74</v>
      </c>
      <c r="D8" s="41"/>
      <c r="E8" s="41"/>
    </row>
    <row r="9" spans="1:6" ht="6" customHeight="1" x14ac:dyDescent="0.3">
      <c r="C9" s="23"/>
      <c r="D9" s="23"/>
      <c r="E9" s="23"/>
    </row>
    <row r="10" spans="1:6" ht="18.75" customHeight="1" x14ac:dyDescent="0.3">
      <c r="A10" s="20"/>
      <c r="B10" s="20"/>
      <c r="C10" s="49" t="s">
        <v>166</v>
      </c>
      <c r="D10" s="49"/>
      <c r="E10" s="49"/>
    </row>
    <row r="11" spans="1:6" ht="18.75" customHeight="1" x14ac:dyDescent="0.3">
      <c r="A11" s="20"/>
      <c r="B11" s="20"/>
      <c r="C11" s="49" t="s">
        <v>65</v>
      </c>
      <c r="D11" s="49"/>
      <c r="E11" s="49"/>
      <c r="F11" s="49"/>
    </row>
    <row r="12" spans="1:6" ht="18.75" customHeight="1" x14ac:dyDescent="0.3">
      <c r="A12" s="3"/>
      <c r="B12" s="11"/>
      <c r="C12" s="41" t="s">
        <v>71</v>
      </c>
      <c r="D12" s="41"/>
      <c r="E12" s="41"/>
    </row>
    <row r="13" spans="1:6" ht="18.75" customHeight="1" x14ac:dyDescent="0.3">
      <c r="A13" s="3"/>
      <c r="B13" s="11"/>
      <c r="C13" s="41" t="s">
        <v>72</v>
      </c>
      <c r="D13" s="41"/>
      <c r="E13" s="41"/>
    </row>
    <row r="14" spans="1:6" ht="18.75" customHeight="1" x14ac:dyDescent="0.3">
      <c r="A14" s="12"/>
      <c r="C14" s="48" t="s">
        <v>73</v>
      </c>
      <c r="D14" s="48"/>
      <c r="E14" s="48"/>
    </row>
    <row r="15" spans="1:6" ht="18.75" customHeight="1" x14ac:dyDescent="0.3">
      <c r="A15" s="12"/>
      <c r="C15" s="41" t="s">
        <v>74</v>
      </c>
      <c r="D15" s="41"/>
      <c r="E15" s="41"/>
    </row>
    <row r="16" spans="1:6" ht="22.5" customHeight="1" x14ac:dyDescent="0.3">
      <c r="D16" s="4"/>
    </row>
    <row r="17" spans="1:6" ht="17.25" customHeight="1" x14ac:dyDescent="0.3">
      <c r="A17" s="52" t="s">
        <v>134</v>
      </c>
      <c r="B17" s="52"/>
      <c r="C17" s="52"/>
      <c r="D17" s="52"/>
      <c r="E17" s="52"/>
    </row>
    <row r="18" spans="1:6" ht="17.25" customHeight="1" x14ac:dyDescent="0.3">
      <c r="A18" s="52" t="s">
        <v>66</v>
      </c>
      <c r="B18" s="52"/>
      <c r="C18" s="52"/>
      <c r="D18" s="52"/>
      <c r="E18" s="52"/>
    </row>
    <row r="19" spans="1:6" ht="20.25" customHeight="1" x14ac:dyDescent="0.3">
      <c r="A19" s="7"/>
      <c r="B19" s="9"/>
      <c r="C19" s="10"/>
      <c r="D19" s="10"/>
      <c r="E19" s="8" t="s">
        <v>70</v>
      </c>
    </row>
    <row r="20" spans="1:6" ht="7.5" customHeight="1" x14ac:dyDescent="0.3">
      <c r="A20" s="53" t="s">
        <v>19</v>
      </c>
      <c r="B20" s="51" t="s">
        <v>20</v>
      </c>
      <c r="C20" s="50" t="s">
        <v>67</v>
      </c>
      <c r="D20" s="51" t="s">
        <v>68</v>
      </c>
      <c r="E20" s="51" t="s">
        <v>69</v>
      </c>
    </row>
    <row r="21" spans="1:6" ht="13.5" hidden="1" customHeight="1" x14ac:dyDescent="0.3">
      <c r="A21" s="54"/>
      <c r="B21" s="51"/>
      <c r="C21" s="50"/>
      <c r="D21" s="51"/>
      <c r="E21" s="51"/>
    </row>
    <row r="22" spans="1:6" ht="89.25" customHeight="1" x14ac:dyDescent="0.3">
      <c r="A22" s="55"/>
      <c r="B22" s="51"/>
      <c r="C22" s="50"/>
      <c r="D22" s="51"/>
      <c r="E22" s="51"/>
    </row>
    <row r="23" spans="1:6" s="14" customFormat="1" ht="21.75" customHeight="1" x14ac:dyDescent="0.3">
      <c r="A23" s="34" t="s">
        <v>75</v>
      </c>
      <c r="B23" s="18" t="s">
        <v>0</v>
      </c>
      <c r="C23" s="16">
        <f>C28+C33+C63+C76</f>
        <v>0</v>
      </c>
      <c r="D23" s="16"/>
      <c r="E23" s="16"/>
      <c r="F23" s="13"/>
    </row>
    <row r="24" spans="1:6" s="14" customFormat="1" ht="21.75" hidden="1" customHeight="1" x14ac:dyDescent="0.3">
      <c r="A24" s="35" t="s">
        <v>152</v>
      </c>
      <c r="B24" s="19" t="s">
        <v>153</v>
      </c>
      <c r="C24" s="16">
        <v>0</v>
      </c>
      <c r="D24" s="16"/>
      <c r="E24" s="16"/>
      <c r="F24" s="13"/>
    </row>
    <row r="25" spans="1:6" s="14" customFormat="1" ht="21.75" hidden="1" customHeight="1" x14ac:dyDescent="0.3">
      <c r="A25" s="35" t="s">
        <v>154</v>
      </c>
      <c r="B25" s="19" t="s">
        <v>155</v>
      </c>
      <c r="C25" s="16">
        <v>0</v>
      </c>
      <c r="D25" s="16"/>
      <c r="E25" s="16"/>
      <c r="F25" s="13"/>
    </row>
    <row r="26" spans="1:6" s="14" customFormat="1" ht="97.5" hidden="1" customHeight="1" x14ac:dyDescent="0.3">
      <c r="A26" s="35" t="s">
        <v>156</v>
      </c>
      <c r="B26" s="19" t="s">
        <v>157</v>
      </c>
      <c r="C26" s="17"/>
      <c r="D26" s="16"/>
      <c r="E26" s="16"/>
      <c r="F26" s="13"/>
    </row>
    <row r="27" spans="1:6" s="14" customFormat="1" ht="60.75" hidden="1" customHeight="1" x14ac:dyDescent="0.3">
      <c r="A27" s="35" t="s">
        <v>158</v>
      </c>
      <c r="B27" s="19" t="s">
        <v>159</v>
      </c>
      <c r="C27" s="17"/>
      <c r="D27" s="16"/>
      <c r="E27" s="16"/>
      <c r="F27" s="13"/>
    </row>
    <row r="28" spans="1:6" s="14" customFormat="1" ht="24.75" customHeight="1" x14ac:dyDescent="0.3">
      <c r="A28" s="35" t="s">
        <v>160</v>
      </c>
      <c r="B28" s="19" t="s">
        <v>161</v>
      </c>
      <c r="C28" s="17">
        <f>C29</f>
        <v>200000</v>
      </c>
      <c r="D28" s="16"/>
      <c r="E28" s="16"/>
      <c r="F28" s="13"/>
    </row>
    <row r="29" spans="1:6" s="14" customFormat="1" ht="41.25" customHeight="1" x14ac:dyDescent="0.3">
      <c r="A29" s="35" t="s">
        <v>167</v>
      </c>
      <c r="B29" s="19" t="s">
        <v>168</v>
      </c>
      <c r="C29" s="17">
        <f>C30</f>
        <v>200000</v>
      </c>
      <c r="D29" s="16"/>
      <c r="E29" s="16"/>
      <c r="F29" s="13"/>
    </row>
    <row r="30" spans="1:6" s="14" customFormat="1" ht="59.25" customHeight="1" x14ac:dyDescent="0.3">
      <c r="A30" s="35" t="s">
        <v>169</v>
      </c>
      <c r="B30" s="19" t="s">
        <v>170</v>
      </c>
      <c r="C30" s="17">
        <v>200000</v>
      </c>
      <c r="D30" s="16"/>
      <c r="E30" s="16"/>
      <c r="F30" s="13"/>
    </row>
    <row r="31" spans="1:6" s="14" customFormat="1" ht="51.75" hidden="1" customHeight="1" x14ac:dyDescent="0.3">
      <c r="A31" s="36" t="s">
        <v>162</v>
      </c>
      <c r="B31" s="43" t="s">
        <v>163</v>
      </c>
      <c r="C31" s="17">
        <f>C32</f>
        <v>0</v>
      </c>
      <c r="D31" s="16"/>
      <c r="E31" s="16"/>
      <c r="F31" s="13"/>
    </row>
    <row r="32" spans="1:6" s="14" customFormat="1" ht="41.25" hidden="1" customHeight="1" x14ac:dyDescent="0.3">
      <c r="A32" s="36" t="s">
        <v>164</v>
      </c>
      <c r="B32" s="43" t="s">
        <v>165</v>
      </c>
      <c r="C32" s="17"/>
      <c r="D32" s="16"/>
      <c r="E32" s="16"/>
      <c r="F32" s="13"/>
    </row>
    <row r="33" spans="1:5" ht="49.5" x14ac:dyDescent="0.3">
      <c r="A33" s="35" t="s">
        <v>76</v>
      </c>
      <c r="B33" s="19" t="s">
        <v>1</v>
      </c>
      <c r="C33" s="17">
        <f>C34+C45</f>
        <v>300000</v>
      </c>
      <c r="D33" s="17">
        <f>D34+D45</f>
        <v>0</v>
      </c>
      <c r="E33" s="17">
        <f>E34+E45</f>
        <v>0</v>
      </c>
    </row>
    <row r="34" spans="1:5" ht="103.5" customHeight="1" x14ac:dyDescent="0.3">
      <c r="A34" s="35" t="s">
        <v>77</v>
      </c>
      <c r="B34" s="19" t="s">
        <v>24</v>
      </c>
      <c r="C34" s="17">
        <f>C35+C39+C41</f>
        <v>300000</v>
      </c>
      <c r="D34" s="17">
        <f>D35+D39+D41</f>
        <v>0</v>
      </c>
      <c r="E34" s="17">
        <f>E35+E39+E41</f>
        <v>0</v>
      </c>
    </row>
    <row r="35" spans="1:5" ht="82.5" x14ac:dyDescent="0.3">
      <c r="A35" s="35" t="s">
        <v>78</v>
      </c>
      <c r="B35" s="19" t="s">
        <v>2</v>
      </c>
      <c r="C35" s="17">
        <f>C36+C37+C38</f>
        <v>300000</v>
      </c>
      <c r="D35" s="17">
        <f>D36+D37+D38</f>
        <v>0</v>
      </c>
      <c r="E35" s="17">
        <f>E36+E37+E38</f>
        <v>0</v>
      </c>
    </row>
    <row r="36" spans="1:5" ht="120" hidden="1" customHeight="1" x14ac:dyDescent="0.3">
      <c r="A36" s="35" t="s">
        <v>79</v>
      </c>
      <c r="B36" s="19" t="s">
        <v>53</v>
      </c>
      <c r="C36" s="17"/>
      <c r="D36" s="17"/>
      <c r="E36" s="17"/>
    </row>
    <row r="37" spans="1:5" ht="82.5" hidden="1" x14ac:dyDescent="0.3">
      <c r="A37" s="35" t="s">
        <v>21</v>
      </c>
      <c r="B37" s="19" t="s">
        <v>25</v>
      </c>
      <c r="C37" s="17"/>
      <c r="D37" s="15"/>
      <c r="E37" s="38"/>
    </row>
    <row r="38" spans="1:5" ht="102" customHeight="1" x14ac:dyDescent="0.3">
      <c r="A38" s="35" t="s">
        <v>80</v>
      </c>
      <c r="B38" s="19" t="s">
        <v>26</v>
      </c>
      <c r="C38" s="17">
        <v>300000</v>
      </c>
      <c r="D38" s="17"/>
      <c r="E38" s="38"/>
    </row>
    <row r="39" spans="1:5" ht="99" hidden="1" x14ac:dyDescent="0.3">
      <c r="A39" s="35" t="s">
        <v>81</v>
      </c>
      <c r="B39" s="19" t="s">
        <v>3</v>
      </c>
      <c r="C39" s="17">
        <f>SUM(C40)</f>
        <v>0</v>
      </c>
      <c r="D39" s="17">
        <f>SUM(D40)</f>
        <v>0</v>
      </c>
      <c r="E39" s="17">
        <f>SUM(E40)</f>
        <v>0</v>
      </c>
    </row>
    <row r="40" spans="1:5" ht="82.5" hidden="1" x14ac:dyDescent="0.3">
      <c r="A40" s="35" t="s">
        <v>105</v>
      </c>
      <c r="B40" s="19" t="s">
        <v>4</v>
      </c>
      <c r="C40" s="17"/>
      <c r="D40" s="15"/>
      <c r="E40" s="38"/>
    </row>
    <row r="41" spans="1:5" ht="51.75" hidden="1" customHeight="1" x14ac:dyDescent="0.3">
      <c r="A41" s="36" t="s">
        <v>135</v>
      </c>
      <c r="B41" s="21" t="s">
        <v>55</v>
      </c>
      <c r="C41" s="17">
        <f>C42</f>
        <v>0</v>
      </c>
      <c r="D41" s="17">
        <f>D42</f>
        <v>0</v>
      </c>
      <c r="E41" s="38"/>
    </row>
    <row r="42" spans="1:5" ht="51" hidden="1" customHeight="1" x14ac:dyDescent="0.3">
      <c r="A42" s="36" t="s">
        <v>136</v>
      </c>
      <c r="B42" s="21" t="s">
        <v>56</v>
      </c>
      <c r="C42" s="17">
        <f>C44</f>
        <v>0</v>
      </c>
      <c r="D42" s="17">
        <f>D43+D44</f>
        <v>0</v>
      </c>
      <c r="E42" s="38"/>
    </row>
    <row r="43" spans="1:5" ht="132.75" hidden="1" customHeight="1" x14ac:dyDescent="0.3">
      <c r="A43" s="36" t="s">
        <v>64</v>
      </c>
      <c r="B43" s="21" t="s">
        <v>57</v>
      </c>
      <c r="C43" s="17"/>
      <c r="D43" s="17"/>
      <c r="E43" s="38"/>
    </row>
    <row r="44" spans="1:5" ht="132.75" hidden="1" customHeight="1" x14ac:dyDescent="0.3">
      <c r="A44" s="36" t="s">
        <v>137</v>
      </c>
      <c r="B44" s="21" t="s">
        <v>63</v>
      </c>
      <c r="C44" s="17"/>
      <c r="D44" s="17"/>
      <c r="E44" s="38"/>
    </row>
    <row r="45" spans="1:5" ht="100.5" hidden="1" customHeight="1" x14ac:dyDescent="0.3">
      <c r="A45" s="36" t="s">
        <v>82</v>
      </c>
      <c r="B45" s="21" t="s">
        <v>58</v>
      </c>
      <c r="C45" s="17">
        <f t="shared" ref="C45:E46" si="0">C46</f>
        <v>0</v>
      </c>
      <c r="D45" s="17">
        <f t="shared" si="0"/>
        <v>0</v>
      </c>
      <c r="E45" s="17">
        <f t="shared" si="0"/>
        <v>0</v>
      </c>
    </row>
    <row r="46" spans="1:5" ht="102.75" hidden="1" customHeight="1" x14ac:dyDescent="0.3">
      <c r="A46" s="36" t="s">
        <v>83</v>
      </c>
      <c r="B46" s="21" t="s">
        <v>59</v>
      </c>
      <c r="C46" s="17">
        <f t="shared" si="0"/>
        <v>0</v>
      </c>
      <c r="D46" s="17">
        <f t="shared" si="0"/>
        <v>0</v>
      </c>
      <c r="E46" s="17">
        <f t="shared" si="0"/>
        <v>0</v>
      </c>
    </row>
    <row r="47" spans="1:5" ht="102" hidden="1" customHeight="1" x14ac:dyDescent="0.3">
      <c r="A47" s="36" t="s">
        <v>106</v>
      </c>
      <c r="B47" s="21" t="s">
        <v>60</v>
      </c>
      <c r="C47" s="17"/>
      <c r="D47" s="17"/>
      <c r="E47" s="38"/>
    </row>
    <row r="48" spans="1:5" ht="33" hidden="1" x14ac:dyDescent="0.3">
      <c r="A48" s="35" t="s">
        <v>84</v>
      </c>
      <c r="B48" s="19" t="s">
        <v>5</v>
      </c>
      <c r="C48" s="17">
        <f>SUM(C49)</f>
        <v>0</v>
      </c>
      <c r="D48" s="17">
        <f>SUM(D49)</f>
        <v>0</v>
      </c>
      <c r="E48" s="17">
        <f>SUM(E49)</f>
        <v>0</v>
      </c>
    </row>
    <row r="49" spans="1:5" ht="21.75" hidden="1" customHeight="1" x14ac:dyDescent="0.3">
      <c r="A49" s="35" t="s">
        <v>85</v>
      </c>
      <c r="B49" s="19" t="s">
        <v>6</v>
      </c>
      <c r="C49" s="17">
        <f>C50+C52+C53+C56</f>
        <v>0</v>
      </c>
      <c r="D49" s="17">
        <f>SUM(D50:D53)</f>
        <v>0</v>
      </c>
      <c r="E49" s="17">
        <f>SUM(E50:E53)</f>
        <v>0</v>
      </c>
    </row>
    <row r="50" spans="1:5" ht="33" hidden="1" x14ac:dyDescent="0.3">
      <c r="A50" s="35" t="s">
        <v>86</v>
      </c>
      <c r="B50" s="19" t="s">
        <v>7</v>
      </c>
      <c r="C50" s="17"/>
      <c r="D50" s="15"/>
      <c r="E50" s="38"/>
    </row>
    <row r="51" spans="1:5" ht="33" hidden="1" x14ac:dyDescent="0.3">
      <c r="A51" s="35" t="s">
        <v>87</v>
      </c>
      <c r="B51" s="19" t="s">
        <v>8</v>
      </c>
      <c r="C51" s="17"/>
      <c r="D51" s="15">
        <v>0</v>
      </c>
      <c r="E51" s="38"/>
    </row>
    <row r="52" spans="1:5" ht="22.5" hidden="1" customHeight="1" x14ac:dyDescent="0.3">
      <c r="A52" s="35" t="s">
        <v>88</v>
      </c>
      <c r="B52" s="19" t="s">
        <v>9</v>
      </c>
      <c r="C52" s="17"/>
      <c r="D52" s="15"/>
      <c r="E52" s="38"/>
    </row>
    <row r="53" spans="1:5" ht="36" hidden="1" customHeight="1" x14ac:dyDescent="0.3">
      <c r="A53" s="35" t="s">
        <v>89</v>
      </c>
      <c r="B53" s="19" t="s">
        <v>10</v>
      </c>
      <c r="C53" s="17">
        <f>C54+C55</f>
        <v>0</v>
      </c>
      <c r="D53" s="15">
        <f>D54</f>
        <v>0</v>
      </c>
      <c r="E53" s="15">
        <f>E54</f>
        <v>0</v>
      </c>
    </row>
    <row r="54" spans="1:5" hidden="1" x14ac:dyDescent="0.3">
      <c r="A54" s="35" t="s">
        <v>90</v>
      </c>
      <c r="B54" s="19" t="s">
        <v>61</v>
      </c>
      <c r="C54" s="17"/>
      <c r="D54" s="17"/>
      <c r="E54" s="38"/>
    </row>
    <row r="55" spans="1:5" hidden="1" x14ac:dyDescent="0.3">
      <c r="A55" s="35" t="s">
        <v>114</v>
      </c>
      <c r="B55" s="19" t="s">
        <v>115</v>
      </c>
      <c r="C55" s="17"/>
      <c r="D55" s="17"/>
      <c r="E55" s="42"/>
    </row>
    <row r="56" spans="1:5" ht="49.5" hidden="1" x14ac:dyDescent="0.3">
      <c r="A56" s="35" t="s">
        <v>116</v>
      </c>
      <c r="B56" s="19" t="s">
        <v>117</v>
      </c>
      <c r="C56" s="17"/>
      <c r="D56" s="17"/>
      <c r="E56" s="42"/>
    </row>
    <row r="57" spans="1:5" ht="33" hidden="1" x14ac:dyDescent="0.3">
      <c r="A57" s="35" t="s">
        <v>140</v>
      </c>
      <c r="B57" s="19" t="s">
        <v>141</v>
      </c>
      <c r="C57" s="17">
        <f>C58</f>
        <v>0</v>
      </c>
      <c r="D57" s="17"/>
      <c r="E57" s="42"/>
    </row>
    <row r="58" spans="1:5" hidden="1" x14ac:dyDescent="0.3">
      <c r="A58" s="35" t="s">
        <v>142</v>
      </c>
      <c r="B58" s="19" t="s">
        <v>143</v>
      </c>
      <c r="C58" s="17">
        <f>C59+C61</f>
        <v>0</v>
      </c>
      <c r="D58" s="17"/>
      <c r="E58" s="42"/>
    </row>
    <row r="59" spans="1:5" ht="33" hidden="1" x14ac:dyDescent="0.3">
      <c r="A59" s="35" t="s">
        <v>144</v>
      </c>
      <c r="B59" s="19" t="s">
        <v>145</v>
      </c>
      <c r="C59" s="17">
        <f>C60</f>
        <v>0</v>
      </c>
      <c r="D59" s="17"/>
      <c r="E59" s="42"/>
    </row>
    <row r="60" spans="1:5" ht="49.5" hidden="1" x14ac:dyDescent="0.3">
      <c r="A60" s="35" t="s">
        <v>146</v>
      </c>
      <c r="B60" s="19" t="s">
        <v>147</v>
      </c>
      <c r="C60" s="17"/>
      <c r="D60" s="17"/>
      <c r="E60" s="42"/>
    </row>
    <row r="61" spans="1:5" hidden="1" x14ac:dyDescent="0.3">
      <c r="A61" s="35" t="s">
        <v>148</v>
      </c>
      <c r="B61" s="19" t="s">
        <v>149</v>
      </c>
      <c r="C61" s="17">
        <f>C62</f>
        <v>0</v>
      </c>
      <c r="D61" s="17"/>
      <c r="E61" s="42"/>
    </row>
    <row r="62" spans="1:5" ht="33" hidden="1" x14ac:dyDescent="0.3">
      <c r="A62" s="35" t="s">
        <v>150</v>
      </c>
      <c r="B62" s="19" t="s">
        <v>151</v>
      </c>
      <c r="C62" s="17"/>
      <c r="D62" s="17"/>
      <c r="E62" s="42"/>
    </row>
    <row r="63" spans="1:5" ht="33" x14ac:dyDescent="0.3">
      <c r="A63" s="35" t="s">
        <v>91</v>
      </c>
      <c r="B63" s="19" t="s">
        <v>11</v>
      </c>
      <c r="C63" s="17">
        <f>SUM(C64+C67)</f>
        <v>-500000</v>
      </c>
      <c r="D63" s="17">
        <f>SUM(D64+D67)</f>
        <v>0</v>
      </c>
      <c r="E63" s="17">
        <f>SUM(E64+E67)</f>
        <v>0</v>
      </c>
    </row>
    <row r="64" spans="1:5" ht="102.75" hidden="1" customHeight="1" x14ac:dyDescent="0.3">
      <c r="A64" s="35" t="s">
        <v>92</v>
      </c>
      <c r="B64" s="19" t="s">
        <v>32</v>
      </c>
      <c r="C64" s="17">
        <f t="shared" ref="C64:E65" si="1">C65</f>
        <v>0</v>
      </c>
      <c r="D64" s="17">
        <f t="shared" si="1"/>
        <v>0</v>
      </c>
      <c r="E64" s="17">
        <f t="shared" si="1"/>
        <v>0</v>
      </c>
    </row>
    <row r="65" spans="1:5" ht="120.75" hidden="1" customHeight="1" x14ac:dyDescent="0.3">
      <c r="A65" s="35" t="s">
        <v>93</v>
      </c>
      <c r="B65" s="19" t="s">
        <v>33</v>
      </c>
      <c r="C65" s="17">
        <f t="shared" si="1"/>
        <v>0</v>
      </c>
      <c r="D65" s="17">
        <f t="shared" si="1"/>
        <v>0</v>
      </c>
      <c r="E65" s="17">
        <f t="shared" si="1"/>
        <v>0</v>
      </c>
    </row>
    <row r="66" spans="1:5" ht="108" hidden="1" customHeight="1" x14ac:dyDescent="0.3">
      <c r="A66" s="35" t="s">
        <v>94</v>
      </c>
      <c r="B66" s="19" t="s">
        <v>62</v>
      </c>
      <c r="C66" s="17"/>
      <c r="D66" s="17"/>
      <c r="E66" s="38"/>
    </row>
    <row r="67" spans="1:5" ht="33" x14ac:dyDescent="0.3">
      <c r="A67" s="35" t="s">
        <v>95</v>
      </c>
      <c r="B67" s="19" t="s">
        <v>40</v>
      </c>
      <c r="C67" s="17">
        <f>C68+C71</f>
        <v>-500000</v>
      </c>
      <c r="D67" s="17">
        <f t="shared" ref="D67:E67" si="2">SUM(D68)</f>
        <v>0</v>
      </c>
      <c r="E67" s="17">
        <f t="shared" si="2"/>
        <v>0</v>
      </c>
    </row>
    <row r="68" spans="1:5" ht="39.75" customHeight="1" x14ac:dyDescent="0.3">
      <c r="A68" s="35" t="s">
        <v>96</v>
      </c>
      <c r="B68" s="19" t="s">
        <v>12</v>
      </c>
      <c r="C68" s="17">
        <f>SUM(C69:C70)</f>
        <v>-500000</v>
      </c>
      <c r="D68" s="17">
        <f>SUM(D69:D70)</f>
        <v>0</v>
      </c>
      <c r="E68" s="17">
        <f>SUM(E69:E70)</f>
        <v>0</v>
      </c>
    </row>
    <row r="69" spans="1:5" ht="69" customHeight="1" x14ac:dyDescent="0.3">
      <c r="A69" s="35" t="s">
        <v>97</v>
      </c>
      <c r="B69" s="19" t="s">
        <v>54</v>
      </c>
      <c r="C69" s="17">
        <v>-520000</v>
      </c>
      <c r="D69" s="15"/>
      <c r="E69" s="38"/>
    </row>
    <row r="70" spans="1:5" ht="53.25" customHeight="1" x14ac:dyDescent="0.3">
      <c r="A70" s="35" t="s">
        <v>98</v>
      </c>
      <c r="B70" s="19" t="s">
        <v>27</v>
      </c>
      <c r="C70" s="17">
        <v>20000</v>
      </c>
      <c r="D70" s="17"/>
      <c r="E70" s="38"/>
    </row>
    <row r="71" spans="1:5" ht="74.25" hidden="1" customHeight="1" x14ac:dyDescent="0.3">
      <c r="A71" s="35" t="s">
        <v>118</v>
      </c>
      <c r="B71" s="19" t="s">
        <v>119</v>
      </c>
      <c r="C71" s="17">
        <f>C72</f>
        <v>0</v>
      </c>
      <c r="D71" s="17"/>
      <c r="E71" s="42"/>
    </row>
    <row r="72" spans="1:5" ht="73.5" hidden="1" customHeight="1" x14ac:dyDescent="0.3">
      <c r="A72" s="35" t="s">
        <v>120</v>
      </c>
      <c r="B72" s="19" t="s">
        <v>121</v>
      </c>
      <c r="C72" s="17"/>
      <c r="D72" s="17"/>
      <c r="E72" s="42"/>
    </row>
    <row r="73" spans="1:5" ht="16.5" hidden="1" customHeight="1" x14ac:dyDescent="0.3">
      <c r="A73" s="35" t="s">
        <v>99</v>
      </c>
      <c r="B73" s="19" t="s">
        <v>13</v>
      </c>
      <c r="C73" s="17">
        <f>SUM(C74)</f>
        <v>0</v>
      </c>
      <c r="D73" s="17">
        <f t="shared" ref="D73:E74" si="3">SUM(D74)</f>
        <v>0</v>
      </c>
      <c r="E73" s="17">
        <f t="shared" si="3"/>
        <v>0</v>
      </c>
    </row>
    <row r="74" spans="1:5" ht="49.5" hidden="1" x14ac:dyDescent="0.3">
      <c r="A74" s="35" t="s">
        <v>100</v>
      </c>
      <c r="B74" s="19" t="s">
        <v>14</v>
      </c>
      <c r="C74" s="17">
        <f>SUM(C75)</f>
        <v>0</v>
      </c>
      <c r="D74" s="17">
        <f t="shared" si="3"/>
        <v>0</v>
      </c>
      <c r="E74" s="17">
        <f t="shared" si="3"/>
        <v>0</v>
      </c>
    </row>
    <row r="75" spans="1:5" ht="49.5" hidden="1" x14ac:dyDescent="0.3">
      <c r="A75" s="35" t="s">
        <v>101</v>
      </c>
      <c r="B75" s="19" t="s">
        <v>15</v>
      </c>
      <c r="C75" s="17"/>
      <c r="D75" s="15"/>
      <c r="E75" s="38"/>
    </row>
    <row r="76" spans="1:5" ht="19.5" customHeight="1" x14ac:dyDescent="0.3">
      <c r="A76" s="35" t="s">
        <v>102</v>
      </c>
      <c r="B76" s="19" t="s">
        <v>16</v>
      </c>
      <c r="C76" s="17">
        <f>C81+C86+C88+C92</f>
        <v>0</v>
      </c>
      <c r="D76" s="17"/>
      <c r="E76" s="17"/>
    </row>
    <row r="77" spans="1:5" ht="33" hidden="1" x14ac:dyDescent="0.3">
      <c r="A77" s="36" t="s">
        <v>103</v>
      </c>
      <c r="B77" s="22" t="s">
        <v>28</v>
      </c>
      <c r="C77" s="17">
        <f>C78</f>
        <v>0</v>
      </c>
      <c r="D77" s="17"/>
      <c r="E77" s="17"/>
    </row>
    <row r="78" spans="1:5" ht="104.25" hidden="1" customHeight="1" x14ac:dyDescent="0.3">
      <c r="A78" s="37" t="s">
        <v>104</v>
      </c>
      <c r="B78" s="22" t="s">
        <v>52</v>
      </c>
      <c r="C78" s="17"/>
      <c r="D78" s="15"/>
      <c r="E78" s="38"/>
    </row>
    <row r="79" spans="1:5" ht="49.5" hidden="1" x14ac:dyDescent="0.3">
      <c r="A79" s="37" t="s">
        <v>44</v>
      </c>
      <c r="B79" s="22" t="s">
        <v>46</v>
      </c>
      <c r="C79" s="17">
        <f>C80</f>
        <v>0</v>
      </c>
      <c r="D79" s="17">
        <f>D80</f>
        <v>0</v>
      </c>
      <c r="E79" s="38"/>
    </row>
    <row r="80" spans="1:5" ht="66" hidden="1" x14ac:dyDescent="0.3">
      <c r="A80" s="37" t="s">
        <v>45</v>
      </c>
      <c r="B80" s="22" t="s">
        <v>47</v>
      </c>
      <c r="C80" s="17"/>
      <c r="D80" s="17"/>
      <c r="E80" s="38"/>
    </row>
    <row r="81" spans="1:5" ht="136.5" customHeight="1" x14ac:dyDescent="0.3">
      <c r="A81" s="37" t="s">
        <v>107</v>
      </c>
      <c r="B81" s="22" t="s">
        <v>29</v>
      </c>
      <c r="C81" s="17">
        <f>C82+C83+C84</f>
        <v>45000</v>
      </c>
      <c r="D81" s="17"/>
      <c r="E81" s="17"/>
    </row>
    <row r="82" spans="1:5" ht="39" hidden="1" customHeight="1" x14ac:dyDescent="0.3">
      <c r="A82" s="36" t="s">
        <v>171</v>
      </c>
      <c r="B82" s="22" t="s">
        <v>172</v>
      </c>
      <c r="C82" s="17"/>
      <c r="D82" s="17"/>
      <c r="E82" s="17"/>
    </row>
    <row r="83" spans="1:5" ht="33" x14ac:dyDescent="0.3">
      <c r="A83" s="36" t="s">
        <v>108</v>
      </c>
      <c r="B83" s="22" t="s">
        <v>30</v>
      </c>
      <c r="C83" s="17">
        <v>15000</v>
      </c>
      <c r="D83" s="15"/>
      <c r="E83" s="38"/>
    </row>
    <row r="84" spans="1:5" ht="33" x14ac:dyDescent="0.3">
      <c r="A84" s="36" t="s">
        <v>173</v>
      </c>
      <c r="B84" s="22" t="s">
        <v>174</v>
      </c>
      <c r="C84" s="17">
        <f>C85</f>
        <v>30000</v>
      </c>
      <c r="D84" s="17"/>
      <c r="E84" s="42"/>
    </row>
    <row r="85" spans="1:5" ht="49.5" x14ac:dyDescent="0.3">
      <c r="A85" s="36" t="s">
        <v>175</v>
      </c>
      <c r="B85" s="22" t="s">
        <v>176</v>
      </c>
      <c r="C85" s="17">
        <v>30000</v>
      </c>
      <c r="D85" s="17"/>
      <c r="E85" s="42"/>
    </row>
    <row r="86" spans="1:5" ht="33" x14ac:dyDescent="0.3">
      <c r="A86" s="36" t="s">
        <v>109</v>
      </c>
      <c r="B86" s="22" t="s">
        <v>41</v>
      </c>
      <c r="C86" s="17">
        <f>SUM(C87)</f>
        <v>57400</v>
      </c>
      <c r="D86" s="17">
        <f>SUM(D87)</f>
        <v>0</v>
      </c>
      <c r="E86" s="17">
        <f>SUM(E87)</f>
        <v>0</v>
      </c>
    </row>
    <row r="87" spans="1:5" ht="33" x14ac:dyDescent="0.3">
      <c r="A87" s="36" t="s">
        <v>110</v>
      </c>
      <c r="B87" s="22" t="s">
        <v>42</v>
      </c>
      <c r="C87" s="17">
        <v>57400</v>
      </c>
      <c r="D87" s="15"/>
      <c r="E87" s="38"/>
    </row>
    <row r="88" spans="1:5" ht="75" customHeight="1" x14ac:dyDescent="0.3">
      <c r="A88" s="36" t="s">
        <v>111</v>
      </c>
      <c r="B88" s="22" t="s">
        <v>48</v>
      </c>
      <c r="C88" s="17">
        <f>C89</f>
        <v>65700</v>
      </c>
      <c r="D88" s="17">
        <f>D89</f>
        <v>0</v>
      </c>
      <c r="E88" s="17">
        <f>E89</f>
        <v>0</v>
      </c>
    </row>
    <row r="89" spans="1:5" ht="90" customHeight="1" x14ac:dyDescent="0.3">
      <c r="A89" s="36" t="s">
        <v>112</v>
      </c>
      <c r="B89" s="22" t="s">
        <v>49</v>
      </c>
      <c r="C89" s="17">
        <v>65700</v>
      </c>
      <c r="D89" s="15"/>
      <c r="E89" s="38"/>
    </row>
    <row r="90" spans="1:5" ht="37.5" hidden="1" customHeight="1" x14ac:dyDescent="0.3">
      <c r="A90" s="36" t="s">
        <v>122</v>
      </c>
      <c r="B90" s="22" t="s">
        <v>123</v>
      </c>
      <c r="C90" s="17">
        <f>C91</f>
        <v>0</v>
      </c>
      <c r="D90" s="15"/>
      <c r="E90" s="38"/>
    </row>
    <row r="91" spans="1:5" ht="53.25" hidden="1" customHeight="1" x14ac:dyDescent="0.3">
      <c r="A91" s="36" t="s">
        <v>124</v>
      </c>
      <c r="B91" s="22" t="s">
        <v>125</v>
      </c>
      <c r="C91" s="17"/>
      <c r="D91" s="15"/>
      <c r="E91" s="38"/>
    </row>
    <row r="92" spans="1:5" ht="38.25" customHeight="1" x14ac:dyDescent="0.3">
      <c r="A92" s="36" t="s">
        <v>177</v>
      </c>
      <c r="B92" s="22" t="s">
        <v>178</v>
      </c>
      <c r="C92" s="17">
        <f>C93</f>
        <v>-168100</v>
      </c>
      <c r="D92" s="17"/>
      <c r="E92" s="42"/>
    </row>
    <row r="93" spans="1:5" ht="53.25" customHeight="1" x14ac:dyDescent="0.3">
      <c r="A93" s="36" t="s">
        <v>179</v>
      </c>
      <c r="B93" s="22" t="s">
        <v>180</v>
      </c>
      <c r="C93" s="17">
        <v>-168100</v>
      </c>
      <c r="D93" s="17"/>
      <c r="E93" s="42"/>
    </row>
    <row r="94" spans="1:5" ht="22.5" hidden="1" customHeight="1" x14ac:dyDescent="0.3">
      <c r="A94" s="36" t="s">
        <v>126</v>
      </c>
      <c r="B94" s="22" t="s">
        <v>127</v>
      </c>
      <c r="C94" s="17">
        <f>C95</f>
        <v>0</v>
      </c>
      <c r="D94" s="17"/>
      <c r="E94" s="42"/>
    </row>
    <row r="95" spans="1:5" ht="21" hidden="1" customHeight="1" x14ac:dyDescent="0.3">
      <c r="A95" s="36" t="s">
        <v>128</v>
      </c>
      <c r="B95" s="22" t="s">
        <v>129</v>
      </c>
      <c r="C95" s="17">
        <f>C96</f>
        <v>0</v>
      </c>
      <c r="D95" s="17"/>
      <c r="E95" s="42"/>
    </row>
    <row r="96" spans="1:5" ht="36.75" hidden="1" customHeight="1" x14ac:dyDescent="0.3">
      <c r="A96" s="36" t="s">
        <v>130</v>
      </c>
      <c r="B96" s="22" t="s">
        <v>131</v>
      </c>
      <c r="C96" s="17"/>
      <c r="D96" s="17"/>
      <c r="E96" s="42"/>
    </row>
    <row r="97" spans="1:8" ht="17.25" customHeight="1" x14ac:dyDescent="0.3">
      <c r="A97" s="34" t="s">
        <v>188</v>
      </c>
      <c r="B97" s="18" t="s">
        <v>17</v>
      </c>
      <c r="C97" s="16">
        <f>C98</f>
        <v>1280707</v>
      </c>
      <c r="D97" s="16"/>
      <c r="E97" s="16"/>
    </row>
    <row r="98" spans="1:8" ht="49.5" x14ac:dyDescent="0.3">
      <c r="A98" s="34" t="s">
        <v>187</v>
      </c>
      <c r="B98" s="18" t="s">
        <v>18</v>
      </c>
      <c r="C98" s="16">
        <f>C99+C106</f>
        <v>1280707</v>
      </c>
      <c r="D98" s="16"/>
      <c r="E98" s="16"/>
    </row>
    <row r="99" spans="1:8" ht="33.75" hidden="1" customHeight="1" x14ac:dyDescent="0.3">
      <c r="A99" s="36" t="s">
        <v>186</v>
      </c>
      <c r="B99" s="22" t="s">
        <v>31</v>
      </c>
      <c r="C99" s="17">
        <f>C104</f>
        <v>0</v>
      </c>
      <c r="D99" s="17"/>
      <c r="E99" s="17"/>
    </row>
    <row r="100" spans="1:8" ht="32.25" hidden="1" customHeight="1" x14ac:dyDescent="0.3">
      <c r="A100" s="36" t="s">
        <v>35</v>
      </c>
      <c r="B100" s="22" t="s">
        <v>37</v>
      </c>
      <c r="C100" s="17">
        <f>C101</f>
        <v>0</v>
      </c>
      <c r="D100" s="17"/>
      <c r="E100" s="38"/>
    </row>
    <row r="101" spans="1:8" ht="33.75" hidden="1" customHeight="1" x14ac:dyDescent="0.3">
      <c r="A101" s="36" t="s">
        <v>34</v>
      </c>
      <c r="B101" s="22" t="s">
        <v>36</v>
      </c>
      <c r="C101" s="17"/>
      <c r="D101" s="17"/>
      <c r="E101" s="38"/>
    </row>
    <row r="102" spans="1:8" ht="39" hidden="1" customHeight="1" x14ac:dyDescent="0.3">
      <c r="A102" s="36" t="s">
        <v>51</v>
      </c>
      <c r="B102" s="22" t="s">
        <v>39</v>
      </c>
      <c r="C102" s="17">
        <f>C103</f>
        <v>0</v>
      </c>
      <c r="D102" s="17"/>
      <c r="E102" s="38"/>
    </row>
    <row r="103" spans="1:8" ht="39" hidden="1" customHeight="1" x14ac:dyDescent="0.3">
      <c r="A103" s="36" t="s">
        <v>50</v>
      </c>
      <c r="B103" s="22" t="s">
        <v>38</v>
      </c>
      <c r="C103" s="17"/>
      <c r="D103" s="17"/>
      <c r="E103" s="38"/>
    </row>
    <row r="104" spans="1:8" ht="33" hidden="1" x14ac:dyDescent="0.3">
      <c r="A104" s="36" t="s">
        <v>138</v>
      </c>
      <c r="B104" s="22" t="s">
        <v>113</v>
      </c>
      <c r="C104" s="17">
        <f>C105</f>
        <v>0</v>
      </c>
      <c r="D104" s="17"/>
      <c r="E104" s="17"/>
    </row>
    <row r="105" spans="1:8" ht="56.25" hidden="1" customHeight="1" x14ac:dyDescent="0.3">
      <c r="A105" s="36" t="s">
        <v>139</v>
      </c>
      <c r="B105" s="22" t="s">
        <v>43</v>
      </c>
      <c r="C105" s="17"/>
      <c r="D105" s="17"/>
      <c r="E105" s="38"/>
    </row>
    <row r="106" spans="1:8" ht="25.5" customHeight="1" x14ac:dyDescent="0.3">
      <c r="A106" s="36" t="s">
        <v>183</v>
      </c>
      <c r="B106" s="22" t="s">
        <v>189</v>
      </c>
      <c r="C106" s="17">
        <f>C107</f>
        <v>1280707</v>
      </c>
      <c r="D106" s="17"/>
      <c r="E106" s="38"/>
    </row>
    <row r="107" spans="1:8" ht="37.5" customHeight="1" x14ac:dyDescent="0.3">
      <c r="A107" s="44" t="s">
        <v>184</v>
      </c>
      <c r="B107" s="45" t="s">
        <v>181</v>
      </c>
      <c r="C107" s="17">
        <f>C108</f>
        <v>1280707</v>
      </c>
      <c r="D107" s="17"/>
      <c r="E107" s="38"/>
    </row>
    <row r="108" spans="1:8" ht="41.25" customHeight="1" x14ac:dyDescent="0.3">
      <c r="A108" s="44" t="s">
        <v>185</v>
      </c>
      <c r="B108" s="45" t="s">
        <v>182</v>
      </c>
      <c r="C108" s="17">
        <v>1280707</v>
      </c>
      <c r="D108" s="17"/>
      <c r="E108" s="38"/>
    </row>
    <row r="109" spans="1:8" s="30" customFormat="1" x14ac:dyDescent="0.3">
      <c r="A109" s="26"/>
      <c r="B109" s="27" t="s">
        <v>22</v>
      </c>
      <c r="C109" s="40">
        <f>SUM(C23+C97)</f>
        <v>1280707</v>
      </c>
      <c r="D109" s="39">
        <f>SUM(D23+D97)</f>
        <v>0</v>
      </c>
      <c r="E109" s="39">
        <f>SUM(E23+E97)</f>
        <v>0</v>
      </c>
      <c r="F109" s="28"/>
      <c r="G109" s="29"/>
      <c r="H109" s="29"/>
    </row>
    <row r="110" spans="1:8" s="25" customFormat="1" x14ac:dyDescent="0.3">
      <c r="A110" s="31"/>
      <c r="B110" s="32"/>
      <c r="C110" s="33"/>
      <c r="D110" s="33"/>
      <c r="E110" s="24"/>
      <c r="F110" s="24"/>
    </row>
    <row r="114" spans="1:2" x14ac:dyDescent="0.3">
      <c r="A114" s="46"/>
      <c r="B114" s="46"/>
    </row>
  </sheetData>
  <mergeCells count="14">
    <mergeCell ref="A114:B114"/>
    <mergeCell ref="C1:E1"/>
    <mergeCell ref="C14:E14"/>
    <mergeCell ref="C10:E10"/>
    <mergeCell ref="C11:F11"/>
    <mergeCell ref="C20:C22"/>
    <mergeCell ref="D20:D22"/>
    <mergeCell ref="E20:E22"/>
    <mergeCell ref="A17:E17"/>
    <mergeCell ref="A20:A22"/>
    <mergeCell ref="B20:B22"/>
    <mergeCell ref="A18:E18"/>
    <mergeCell ref="C2:F2"/>
    <mergeCell ref="C7:E7"/>
  </mergeCells>
  <printOptions gridLinesSet="0"/>
  <pageMargins left="0.6692913385826772" right="0.19685039370078741" top="0.39370078740157483" bottom="0.19685039370078741" header="0" footer="0"/>
  <pageSetup paperSize="9" scale="61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2019-10-16T07:18:20Z</cp:lastPrinted>
  <dcterms:created xsi:type="dcterms:W3CDTF">1999-06-18T11:49:53Z</dcterms:created>
  <dcterms:modified xsi:type="dcterms:W3CDTF">2019-10-16T07:18:21Z</dcterms:modified>
</cp:coreProperties>
</file>